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1355" windowHeight="87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Лист1!$A$2:$C$11</definedName>
    <definedName name="_xlnm.Print_Titles" localSheetId="0">Лист1!$4:$4</definedName>
    <definedName name="_xlnm.Print_Area" localSheetId="0">Лист1!$A$1:$E$50</definedName>
  </definedNames>
  <calcPr calcId="125725"/>
</workbook>
</file>

<file path=xl/calcChain.xml><?xml version="1.0" encoding="utf-8"?>
<calcChain xmlns="http://schemas.openxmlformats.org/spreadsheetml/2006/main">
  <c r="D45" i="1"/>
  <c r="E45"/>
  <c r="D35"/>
  <c r="E35"/>
  <c r="D29" l="1"/>
  <c r="E29"/>
  <c r="E40"/>
  <c r="D40"/>
  <c r="D23"/>
  <c r="E23"/>
  <c r="E20"/>
  <c r="E19" s="1"/>
  <c r="D20"/>
  <c r="D19" s="1"/>
  <c r="D6" l="1"/>
  <c r="E6"/>
  <c r="E49" l="1"/>
  <c r="E38"/>
  <c r="E27"/>
  <c r="D49"/>
  <c r="D38"/>
  <c r="D27"/>
  <c r="E15" l="1"/>
  <c r="E5" s="1"/>
  <c r="D15"/>
  <c r="D5" s="1"/>
</calcChain>
</file>

<file path=xl/sharedStrings.xml><?xml version="1.0" encoding="utf-8"?>
<sst xmlns="http://schemas.openxmlformats.org/spreadsheetml/2006/main" count="134" uniqueCount="69">
  <si>
    <t>Дополнительное образование детей</t>
  </si>
  <si>
    <t>Другие вопросы в области здравоохранения</t>
  </si>
  <si>
    <t>Другие вопросы в области национальной безопасности и правоохранительной деятельности</t>
  </si>
  <si>
    <t>14</t>
  </si>
  <si>
    <t>Средства массовой информации</t>
  </si>
  <si>
    <t>Периодическая печать и издательства</t>
  </si>
  <si>
    <t>Наименование</t>
  </si>
  <si>
    <t>раздел</t>
  </si>
  <si>
    <t>подраздел</t>
  </si>
  <si>
    <t>Всего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</si>
  <si>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</si>
  <si>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</si>
  <si>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</si>
  <si>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</si>
  <si>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</si>
  <si>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</si>
  <si>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</si>
  <si>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</si>
  <si>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</si>
  <si>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</si>
  <si>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04</t>
  </si>
  <si>
    <t>Охрана окружающей среды</t>
  </si>
  <si>
    <t>06</t>
  </si>
  <si>
    <t>09</t>
  </si>
  <si>
    <t>08</t>
  </si>
  <si>
    <t>10</t>
  </si>
  <si>
    <t>Социальная политика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</si>
  <si>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</si>
  <si>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</si>
  <si>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</si>
  <si>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</si>
  <si>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</si>
  <si>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</si>
  <si>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</si>
  <si>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</si>
  <si>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</si>
  <si>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</si>
  <si>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</si>
  <si>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</si>
  <si>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</si>
  <si>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</si>
  <si>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</si>
  <si>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Культура</t>
  </si>
  <si>
    <t>Социальное обслуживание населения</t>
  </si>
  <si>
    <t>Другие вопросы в области социальной политики</t>
  </si>
  <si>
    <t>12</t>
  </si>
  <si>
    <t>Другие вопросы в области национальной экономики</t>
  </si>
  <si>
    <t>Национальная экономика</t>
  </si>
  <si>
    <t>Резервные фонды</t>
  </si>
  <si>
    <t>11</t>
  </si>
  <si>
    <t>13</t>
  </si>
  <si>
    <t>Органы юстиции</t>
  </si>
  <si>
    <t>Массовый спорт</t>
  </si>
  <si>
    <t>Другие вопросы в области культуры, кинематографии</t>
  </si>
  <si>
    <t>Здравоохранение</t>
  </si>
  <si>
    <t>Сельское хозяйство и рыболовство</t>
  </si>
  <si>
    <t>Другие вопросы в области физической культуры и спорта</t>
  </si>
  <si>
    <t>Дорожное хозяйство (дорожные фонды)</t>
  </si>
  <si>
    <t>Коммунальное хозяйство</t>
  </si>
  <si>
    <t>Культура, кинематография</t>
  </si>
  <si>
    <t>Спорт высших достижений</t>
  </si>
  <si>
    <t>Судебная система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</si>
  <si>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</si>
  <si>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руб.</t>
  </si>
  <si>
    <t>2021 год</t>
  </si>
  <si>
    <t>2022 год</t>
  </si>
  <si>
    <t xml:space="preserve">Обеспечение проведения выборов и референдумов
</t>
  </si>
  <si>
    <t>Расходы бюджета Чебаркульского городского округа по разделам, подразделам классификации расходов  на  плановый период 2021 и 2022 годов</t>
  </si>
  <si>
    <t>Приложение 6
к решению Собрания депутатов
Чебаркульского городского округа
от 03.03.2020 г. № _____
Приложение 7
к решению Собрания депутатов
Чебаркульского городского округа
от 23.12.2019 г. № 854</t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</si>
</sst>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sz val="10"/>
      <name val="Arial"/>
      <family val="2"/>
      <charset val="204"/>
    </font>
    <font>
      <sz val="8"/>
      <name val="Arial Narrow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color indexed="8"/>
      <name val="Arial Narrow"/>
      <family val="2"/>
      <charset val="204"/>
    </font>
    <font>
      <i/>
      <sz val="10"/>
      <name val="Arial Cyr"/>
      <charset val="204"/>
    </font>
    <font>
      <b/>
      <sz val="10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i/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8"/>
      <name val="Arial Narrow"/>
      <family val="2"/>
      <charset val="204"/>
    </font>
    <font>
      <b/>
      <sz val="8"/>
      <color indexed="8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6" fillId="0" borderId="0" xfId="0" applyFont="1"/>
    <xf numFmtId="0" fontId="0" fillId="2" borderId="0" xfId="0" applyFill="1"/>
    <xf numFmtId="0" fontId="3" fillId="2" borderId="0" xfId="0" applyFont="1" applyFill="1"/>
    <xf numFmtId="4" fontId="9" fillId="3" borderId="1" xfId="0" applyNumberFormat="1" applyFont="1" applyFill="1" applyBorder="1"/>
    <xf numFmtId="49" fontId="2" fillId="3" borderId="1" xfId="0" applyNumberFormat="1" applyFont="1" applyFill="1" applyBorder="1"/>
    <xf numFmtId="0" fontId="5" fillId="3" borderId="1" xfId="0" applyFont="1" applyFill="1" applyBorder="1" applyAlignment="1">
      <alignment wrapText="1"/>
    </xf>
    <xf numFmtId="49" fontId="2" fillId="3" borderId="1" xfId="1" applyNumberFormat="1" applyFont="1" applyFill="1" applyBorder="1" applyAlignment="1">
      <alignment horizontal="left" vertical="center" wrapText="1"/>
    </xf>
    <xf numFmtId="0" fontId="11" fillId="0" borderId="0" xfId="0" applyFont="1"/>
    <xf numFmtId="0" fontId="11" fillId="3" borderId="0" xfId="0" applyFont="1" applyFill="1" applyAlignment="1">
      <alignment horizontal="right"/>
    </xf>
    <xf numFmtId="0" fontId="11" fillId="3" borderId="0" xfId="0" applyFont="1" applyFill="1"/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textRotation="90" readingOrder="2"/>
    </xf>
    <xf numFmtId="49" fontId="7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/>
    <xf numFmtId="49" fontId="2" fillId="3" borderId="1" xfId="0" applyNumberFormat="1" applyFont="1" applyFill="1" applyBorder="1" applyAlignment="1">
      <alignment horizontal="left" vertical="center" wrapText="1"/>
    </xf>
    <xf numFmtId="49" fontId="13" fillId="3" borderId="1" xfId="0" applyNumberFormat="1" applyFont="1" applyFill="1" applyBorder="1"/>
    <xf numFmtId="49" fontId="13" fillId="3" borderId="1" xfId="1" applyNumberFormat="1" applyFont="1" applyFill="1" applyBorder="1" applyAlignment="1">
      <alignment horizontal="left" vertical="center" wrapText="1"/>
    </xf>
    <xf numFmtId="0" fontId="14" fillId="3" borderId="1" xfId="0" applyFont="1" applyFill="1" applyBorder="1"/>
    <xf numFmtId="0" fontId="13" fillId="3" borderId="1" xfId="0" applyFont="1" applyFill="1" applyBorder="1" applyAlignment="1">
      <alignment wrapText="1"/>
    </xf>
    <xf numFmtId="0" fontId="14" fillId="3" borderId="1" xfId="0" applyFont="1" applyFill="1" applyBorder="1" applyAlignment="1">
      <alignment wrapText="1"/>
    </xf>
    <xf numFmtId="4" fontId="0" fillId="2" borderId="0" xfId="0" applyNumberFormat="1" applyFill="1"/>
    <xf numFmtId="0" fontId="5" fillId="3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horizontal="left" wrapText="1"/>
    </xf>
    <xf numFmtId="4" fontId="10" fillId="3" borderId="1" xfId="0" applyNumberFormat="1" applyFont="1" applyFill="1" applyBorder="1"/>
    <xf numFmtId="4" fontId="8" fillId="3" borderId="1" xfId="0" applyNumberFormat="1" applyFont="1" applyFill="1" applyBorder="1"/>
    <xf numFmtId="0" fontId="11" fillId="0" borderId="2" xfId="0" applyFont="1" applyBorder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0</xdr:rowOff>
    </xdr:from>
    <xdr:to>
      <xdr:col>0</xdr:col>
      <xdr:colOff>190500</xdr:colOff>
      <xdr:row>32</xdr:row>
      <xdr:rowOff>142875</xdr:rowOff>
    </xdr:to>
    <xdr:pic>
      <xdr:nvPicPr>
        <xdr:cNvPr id="10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25792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190500</xdr:colOff>
      <xdr:row>32</xdr:row>
      <xdr:rowOff>142875</xdr:rowOff>
    </xdr:to>
    <xdr:pic>
      <xdr:nvPicPr>
        <xdr:cNvPr id="10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25792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190500</xdr:colOff>
      <xdr:row>30</xdr:row>
      <xdr:rowOff>142875</xdr:rowOff>
    </xdr:to>
    <xdr:pic>
      <xdr:nvPicPr>
        <xdr:cNvPr id="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88276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190500</xdr:colOff>
      <xdr:row>30</xdr:row>
      <xdr:rowOff>142875</xdr:rowOff>
    </xdr:to>
    <xdr:pic>
      <xdr:nvPicPr>
        <xdr:cNvPr id="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88276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view="pageBreakPreview" zoomScaleSheetLayoutView="100" workbookViewId="0">
      <selection activeCell="A2" sqref="A2:E2"/>
    </sheetView>
  </sheetViews>
  <sheetFormatPr defaultRowHeight="12.75"/>
  <cols>
    <col min="1" max="1" width="54.5703125" style="8" customWidth="1"/>
    <col min="2" max="2" width="4" style="8" customWidth="1"/>
    <col min="3" max="3" width="4.140625" style="8" customWidth="1"/>
    <col min="4" max="5" width="15" style="10" customWidth="1"/>
    <col min="7" max="7" width="15.5703125" customWidth="1"/>
    <col min="8" max="8" width="15" customWidth="1"/>
    <col min="9" max="9" width="15.5703125" customWidth="1"/>
  </cols>
  <sheetData>
    <row r="1" spans="1:9" ht="126.75" customHeight="1">
      <c r="B1" s="28" t="s">
        <v>68</v>
      </c>
      <c r="C1" s="28"/>
      <c r="D1" s="28"/>
      <c r="E1" s="28"/>
    </row>
    <row r="2" spans="1:9" ht="30" customHeight="1">
      <c r="A2" s="27" t="s">
        <v>67</v>
      </c>
      <c r="B2" s="27"/>
      <c r="C2" s="27"/>
      <c r="D2" s="27"/>
      <c r="E2" s="27"/>
    </row>
    <row r="3" spans="1:9" ht="15" customHeight="1">
      <c r="A3" s="26" t="s">
        <v>62</v>
      </c>
      <c r="B3" s="26"/>
      <c r="C3" s="26"/>
      <c r="D3" s="9"/>
      <c r="E3" s="9" t="s">
        <v>63</v>
      </c>
    </row>
    <row r="4" spans="1:9" ht="74.25" customHeight="1">
      <c r="A4" s="11" t="s">
        <v>6</v>
      </c>
      <c r="B4" s="12" t="s">
        <v>7</v>
      </c>
      <c r="C4" s="12" t="s">
        <v>8</v>
      </c>
      <c r="D4" s="13" t="s">
        <v>64</v>
      </c>
      <c r="E4" s="13" t="s">
        <v>65</v>
      </c>
    </row>
    <row r="5" spans="1:9" s="1" customFormat="1">
      <c r="A5" s="14" t="s">
        <v>9</v>
      </c>
      <c r="B5" s="14"/>
      <c r="C5" s="14"/>
      <c r="D5" s="4">
        <f t="shared" ref="D5:E5" si="0">D6+D15+D19+D27+D23+D38+D49+D29+D35+D40+D45</f>
        <v>1217253800</v>
      </c>
      <c r="E5" s="4">
        <f t="shared" si="0"/>
        <v>1212457000</v>
      </c>
    </row>
    <row r="6" spans="1:9" s="3" customFormat="1" ht="13.5">
      <c r="A6" s="16" t="s">
        <v>10</v>
      </c>
      <c r="B6" s="16" t="s">
        <v>11</v>
      </c>
      <c r="C6" s="16"/>
      <c r="D6" s="24">
        <f t="shared" ref="D6:E6" si="1">D7+D8+D9+D10+D11+D12+D13+D14</f>
        <v>79657923</v>
      </c>
      <c r="E6" s="24">
        <f t="shared" si="1"/>
        <v>79678423</v>
      </c>
    </row>
    <row r="7" spans="1:9" s="2" customFormat="1" ht="25.5">
      <c r="A7" s="7" t="s">
        <v>16</v>
      </c>
      <c r="B7" s="5" t="s">
        <v>11</v>
      </c>
      <c r="C7" s="5" t="s">
        <v>19</v>
      </c>
      <c r="D7" s="25">
        <v>1767221</v>
      </c>
      <c r="E7" s="25">
        <v>1767221</v>
      </c>
      <c r="G7" s="21"/>
      <c r="H7" s="21"/>
      <c r="I7" s="21"/>
    </row>
    <row r="8" spans="1:9" s="2" customFormat="1" ht="25.5" customHeight="1">
      <c r="A8" s="7" t="s">
        <v>12</v>
      </c>
      <c r="B8" s="5" t="s">
        <v>11</v>
      </c>
      <c r="C8" s="5" t="s">
        <v>18</v>
      </c>
      <c r="D8" s="25">
        <v>6046600</v>
      </c>
      <c r="E8" s="25">
        <v>6046600</v>
      </c>
    </row>
    <row r="9" spans="1:9" s="2" customFormat="1" ht="25.5">
      <c r="A9" s="7" t="s">
        <v>17</v>
      </c>
      <c r="B9" s="5" t="s">
        <v>11</v>
      </c>
      <c r="C9" s="5" t="s">
        <v>20</v>
      </c>
      <c r="D9" s="25">
        <v>35483496</v>
      </c>
      <c r="E9" s="25">
        <v>35483496</v>
      </c>
    </row>
    <row r="10" spans="1:9" s="2" customFormat="1" ht="13.5">
      <c r="A10" s="7" t="s">
        <v>61</v>
      </c>
      <c r="B10" s="5" t="s">
        <v>11</v>
      </c>
      <c r="C10" s="5" t="s">
        <v>31</v>
      </c>
      <c r="D10" s="25">
        <v>4400</v>
      </c>
      <c r="E10" s="25">
        <v>24900</v>
      </c>
    </row>
    <row r="11" spans="1:9" s="2" customFormat="1" ht="25.5">
      <c r="A11" s="15" t="s">
        <v>29</v>
      </c>
      <c r="B11" s="5" t="s">
        <v>11</v>
      </c>
      <c r="C11" s="5" t="s">
        <v>22</v>
      </c>
      <c r="D11" s="25">
        <v>14230623</v>
      </c>
      <c r="E11" s="25">
        <v>14230623</v>
      </c>
    </row>
    <row r="12" spans="1:9" s="2" customFormat="1" ht="15" customHeight="1">
      <c r="A12" s="7" t="s">
        <v>66</v>
      </c>
      <c r="B12" s="5" t="s">
        <v>11</v>
      </c>
      <c r="C12" s="5" t="s">
        <v>36</v>
      </c>
      <c r="D12" s="25">
        <v>0</v>
      </c>
      <c r="E12" s="25">
        <v>0</v>
      </c>
    </row>
    <row r="13" spans="1:9" ht="13.5">
      <c r="A13" s="15" t="s">
        <v>48</v>
      </c>
      <c r="B13" s="5" t="s">
        <v>11</v>
      </c>
      <c r="C13" s="5" t="s">
        <v>49</v>
      </c>
      <c r="D13" s="25">
        <v>1000000</v>
      </c>
      <c r="E13" s="25">
        <v>1000000</v>
      </c>
    </row>
    <row r="14" spans="1:9" s="2" customFormat="1" ht="16.5" customHeight="1">
      <c r="A14" s="7" t="s">
        <v>13</v>
      </c>
      <c r="B14" s="5" t="s">
        <v>11</v>
      </c>
      <c r="C14" s="5" t="s">
        <v>50</v>
      </c>
      <c r="D14" s="25">
        <v>21125583</v>
      </c>
      <c r="E14" s="25">
        <v>21125583</v>
      </c>
    </row>
    <row r="15" spans="1:9" s="3" customFormat="1" ht="17.25" customHeight="1">
      <c r="A15" s="17" t="s">
        <v>27</v>
      </c>
      <c r="B15" s="16" t="s">
        <v>18</v>
      </c>
      <c r="C15" s="16"/>
      <c r="D15" s="24">
        <f>D16+D18+D17</f>
        <v>9750343</v>
      </c>
      <c r="E15" s="24">
        <f>E16+E18+E17</f>
        <v>9837743</v>
      </c>
    </row>
    <row r="16" spans="1:9" s="2" customFormat="1" ht="17.25" customHeight="1">
      <c r="A16" s="7" t="s">
        <v>51</v>
      </c>
      <c r="B16" s="5" t="s">
        <v>18</v>
      </c>
      <c r="C16" s="5" t="s">
        <v>20</v>
      </c>
      <c r="D16" s="25">
        <v>2215400</v>
      </c>
      <c r="E16" s="25">
        <v>2302800</v>
      </c>
    </row>
    <row r="17" spans="1:5" s="2" customFormat="1" ht="25.5">
      <c r="A17" s="15" t="s">
        <v>28</v>
      </c>
      <c r="B17" s="5" t="s">
        <v>18</v>
      </c>
      <c r="C17" s="5" t="s">
        <v>23</v>
      </c>
      <c r="D17" s="25">
        <v>7164943</v>
      </c>
      <c r="E17" s="25">
        <v>7164943</v>
      </c>
    </row>
    <row r="18" spans="1:5" s="2" customFormat="1" ht="25.5">
      <c r="A18" s="7" t="s">
        <v>2</v>
      </c>
      <c r="B18" s="5" t="s">
        <v>18</v>
      </c>
      <c r="C18" s="5" t="s">
        <v>3</v>
      </c>
      <c r="D18" s="25">
        <v>370000</v>
      </c>
      <c r="E18" s="25">
        <v>370000</v>
      </c>
    </row>
    <row r="19" spans="1:5" s="3" customFormat="1" ht="13.5">
      <c r="A19" s="18" t="s">
        <v>47</v>
      </c>
      <c r="B19" s="16" t="s">
        <v>20</v>
      </c>
      <c r="C19" s="16"/>
      <c r="D19" s="24">
        <f t="shared" ref="D19:E19" si="2">D20+D21+D22</f>
        <v>31958600</v>
      </c>
      <c r="E19" s="24">
        <f t="shared" si="2"/>
        <v>28836400</v>
      </c>
    </row>
    <row r="20" spans="1:5" s="2" customFormat="1" ht="13.5">
      <c r="A20" s="15" t="s">
        <v>55</v>
      </c>
      <c r="B20" s="5" t="s">
        <v>20</v>
      </c>
      <c r="C20" s="5" t="s">
        <v>31</v>
      </c>
      <c r="D20" s="25">
        <f>30000+413700</f>
        <v>443700</v>
      </c>
      <c r="E20" s="25">
        <f>30000+413700</f>
        <v>443700</v>
      </c>
    </row>
    <row r="21" spans="1:5" s="2" customFormat="1" ht="15.75" customHeight="1">
      <c r="A21" s="15" t="s">
        <v>57</v>
      </c>
      <c r="B21" s="5" t="s">
        <v>20</v>
      </c>
      <c r="C21" s="5" t="s">
        <v>23</v>
      </c>
      <c r="D21" s="25">
        <v>31168900</v>
      </c>
      <c r="E21" s="25">
        <v>28046700</v>
      </c>
    </row>
    <row r="22" spans="1:5" s="3" customFormat="1" ht="13.5">
      <c r="A22" s="15" t="s">
        <v>46</v>
      </c>
      <c r="B22" s="5" t="s">
        <v>20</v>
      </c>
      <c r="C22" s="5" t="s">
        <v>45</v>
      </c>
      <c r="D22" s="25">
        <v>346000</v>
      </c>
      <c r="E22" s="25">
        <v>346000</v>
      </c>
    </row>
    <row r="23" spans="1:5" s="3" customFormat="1" ht="14.25" customHeight="1">
      <c r="A23" s="16" t="s">
        <v>30</v>
      </c>
      <c r="B23" s="16" t="s">
        <v>31</v>
      </c>
      <c r="C23" s="16"/>
      <c r="D23" s="24">
        <f t="shared" ref="D23:E23" si="3">D25+D26+D24</f>
        <v>156332657</v>
      </c>
      <c r="E23" s="24">
        <f t="shared" si="3"/>
        <v>156053257</v>
      </c>
    </row>
    <row r="24" spans="1:5" s="2" customFormat="1" ht="13.5">
      <c r="A24" s="5" t="s">
        <v>58</v>
      </c>
      <c r="B24" s="5" t="s">
        <v>31</v>
      </c>
      <c r="C24" s="5" t="s">
        <v>19</v>
      </c>
      <c r="D24" s="25">
        <v>104405800</v>
      </c>
      <c r="E24" s="25">
        <v>103405800</v>
      </c>
    </row>
    <row r="25" spans="1:5" s="2" customFormat="1" ht="13.5">
      <c r="A25" s="15" t="s">
        <v>32</v>
      </c>
      <c r="B25" s="5" t="s">
        <v>31</v>
      </c>
      <c r="C25" s="5" t="s">
        <v>18</v>
      </c>
      <c r="D25" s="25">
        <v>29271900</v>
      </c>
      <c r="E25" s="25">
        <v>29992200</v>
      </c>
    </row>
    <row r="26" spans="1:5" s="2" customFormat="1" ht="13.5">
      <c r="A26" s="15" t="s">
        <v>33</v>
      </c>
      <c r="B26" s="5" t="s">
        <v>31</v>
      </c>
      <c r="C26" s="5" t="s">
        <v>31</v>
      </c>
      <c r="D26" s="25">
        <v>22654957</v>
      </c>
      <c r="E26" s="25">
        <v>22655257</v>
      </c>
    </row>
    <row r="27" spans="1:5" s="3" customFormat="1" ht="13.5">
      <c r="A27" s="16" t="s">
        <v>21</v>
      </c>
      <c r="B27" s="16" t="s">
        <v>22</v>
      </c>
      <c r="C27" s="16"/>
      <c r="D27" s="24">
        <f t="shared" ref="D27:E27" si="4">D28</f>
        <v>800000</v>
      </c>
      <c r="E27" s="24">
        <f t="shared" si="4"/>
        <v>800000</v>
      </c>
    </row>
    <row r="28" spans="1:5" s="2" customFormat="1" ht="13.5">
      <c r="A28" s="15" t="s">
        <v>34</v>
      </c>
      <c r="B28" s="5" t="s">
        <v>22</v>
      </c>
      <c r="C28" s="5" t="s">
        <v>31</v>
      </c>
      <c r="D28" s="25">
        <v>800000</v>
      </c>
      <c r="E28" s="25">
        <v>800000</v>
      </c>
    </row>
    <row r="29" spans="1:5" s="3" customFormat="1" ht="15" customHeight="1">
      <c r="A29" s="17" t="s">
        <v>35</v>
      </c>
      <c r="B29" s="16" t="s">
        <v>36</v>
      </c>
      <c r="C29" s="16"/>
      <c r="D29" s="24">
        <f t="shared" ref="D29:E29" si="5">D30+D31+D32+D33+D34</f>
        <v>569874481</v>
      </c>
      <c r="E29" s="24">
        <f t="shared" si="5"/>
        <v>561293581</v>
      </c>
    </row>
    <row r="30" spans="1:5" s="2" customFormat="1" ht="19.5" customHeight="1">
      <c r="A30" s="15" t="s">
        <v>37</v>
      </c>
      <c r="B30" s="5" t="s">
        <v>36</v>
      </c>
      <c r="C30" s="5" t="s">
        <v>11</v>
      </c>
      <c r="D30" s="25">
        <v>226120251</v>
      </c>
      <c r="E30" s="25">
        <v>223245346</v>
      </c>
    </row>
    <row r="31" spans="1:5" s="2" customFormat="1" ht="16.5" customHeight="1">
      <c r="A31" s="15" t="s">
        <v>38</v>
      </c>
      <c r="B31" s="5" t="s">
        <v>36</v>
      </c>
      <c r="C31" s="5" t="s">
        <v>19</v>
      </c>
      <c r="D31" s="25">
        <v>267228216</v>
      </c>
      <c r="E31" s="25">
        <v>261005578</v>
      </c>
    </row>
    <row r="32" spans="1:5" s="2" customFormat="1" ht="14.25" customHeight="1">
      <c r="A32" s="22" t="s">
        <v>0</v>
      </c>
      <c r="B32" s="5" t="s">
        <v>36</v>
      </c>
      <c r="C32" s="5" t="s">
        <v>18</v>
      </c>
      <c r="D32" s="25">
        <v>39602158</v>
      </c>
      <c r="E32" s="25">
        <v>39709338</v>
      </c>
    </row>
    <row r="33" spans="1:5" s="2" customFormat="1" ht="15" customHeight="1">
      <c r="A33" s="15" t="s">
        <v>39</v>
      </c>
      <c r="B33" s="5" t="s">
        <v>36</v>
      </c>
      <c r="C33" s="5" t="s">
        <v>36</v>
      </c>
      <c r="D33" s="25">
        <v>14691351</v>
      </c>
      <c r="E33" s="25">
        <v>15100814</v>
      </c>
    </row>
    <row r="34" spans="1:5" s="3" customFormat="1" ht="13.5">
      <c r="A34" s="15" t="s">
        <v>40</v>
      </c>
      <c r="B34" s="5" t="s">
        <v>36</v>
      </c>
      <c r="C34" s="5" t="s">
        <v>23</v>
      </c>
      <c r="D34" s="25">
        <v>22232505</v>
      </c>
      <c r="E34" s="25">
        <v>22232505</v>
      </c>
    </row>
    <row r="35" spans="1:5" s="3" customFormat="1" ht="16.5" customHeight="1">
      <c r="A35" s="23" t="s">
        <v>59</v>
      </c>
      <c r="B35" s="16" t="s">
        <v>24</v>
      </c>
      <c r="C35" s="16"/>
      <c r="D35" s="24">
        <f t="shared" ref="D35:E35" si="6">D36+D37</f>
        <v>33372496</v>
      </c>
      <c r="E35" s="24">
        <f t="shared" si="6"/>
        <v>33372496</v>
      </c>
    </row>
    <row r="36" spans="1:5" s="2" customFormat="1" ht="13.5">
      <c r="A36" s="5" t="s">
        <v>42</v>
      </c>
      <c r="B36" s="5" t="s">
        <v>24</v>
      </c>
      <c r="C36" s="5" t="s">
        <v>11</v>
      </c>
      <c r="D36" s="25">
        <v>29179293</v>
      </c>
      <c r="E36" s="25">
        <v>29179293</v>
      </c>
    </row>
    <row r="37" spans="1:5" s="2" customFormat="1" ht="17.25" customHeight="1">
      <c r="A37" s="15" t="s">
        <v>53</v>
      </c>
      <c r="B37" s="5" t="s">
        <v>24</v>
      </c>
      <c r="C37" s="5" t="s">
        <v>20</v>
      </c>
      <c r="D37" s="25">
        <v>4193203</v>
      </c>
      <c r="E37" s="25">
        <v>4193203</v>
      </c>
    </row>
    <row r="38" spans="1:5" s="3" customFormat="1" ht="15.75" customHeight="1">
      <c r="A38" s="19" t="s">
        <v>54</v>
      </c>
      <c r="B38" s="16" t="s">
        <v>23</v>
      </c>
      <c r="C38" s="16"/>
      <c r="D38" s="24">
        <f t="shared" ref="D38:E38" si="7">D39</f>
        <v>400000</v>
      </c>
      <c r="E38" s="24">
        <f t="shared" si="7"/>
        <v>400000</v>
      </c>
    </row>
    <row r="39" spans="1:5" s="2" customFormat="1" ht="18.75" customHeight="1">
      <c r="A39" s="15" t="s">
        <v>1</v>
      </c>
      <c r="B39" s="5" t="s">
        <v>23</v>
      </c>
      <c r="C39" s="5" t="s">
        <v>23</v>
      </c>
      <c r="D39" s="25">
        <v>400000</v>
      </c>
      <c r="E39" s="25">
        <v>400000</v>
      </c>
    </row>
    <row r="40" spans="1:5" s="3" customFormat="1" ht="13.5">
      <c r="A40" s="16" t="s">
        <v>26</v>
      </c>
      <c r="B40" s="16" t="s">
        <v>25</v>
      </c>
      <c r="C40" s="16"/>
      <c r="D40" s="24">
        <f t="shared" ref="D40:E40" si="8">D41+D42+D43+D44</f>
        <v>275139900</v>
      </c>
      <c r="E40" s="24">
        <f t="shared" si="8"/>
        <v>281724000</v>
      </c>
    </row>
    <row r="41" spans="1:5" s="2" customFormat="1" ht="13.5">
      <c r="A41" s="15" t="s">
        <v>43</v>
      </c>
      <c r="B41" s="5" t="s">
        <v>25</v>
      </c>
      <c r="C41" s="5" t="s">
        <v>19</v>
      </c>
      <c r="D41" s="25">
        <v>15683000</v>
      </c>
      <c r="E41" s="25">
        <v>15754200</v>
      </c>
    </row>
    <row r="42" spans="1:5" s="2" customFormat="1" ht="13.5">
      <c r="A42" s="15" t="s">
        <v>15</v>
      </c>
      <c r="B42" s="5" t="s">
        <v>25</v>
      </c>
      <c r="C42" s="5" t="s">
        <v>18</v>
      </c>
      <c r="D42" s="25">
        <v>165034500</v>
      </c>
      <c r="E42" s="25">
        <v>169463100</v>
      </c>
    </row>
    <row r="43" spans="1:5" s="2" customFormat="1" ht="15" customHeight="1">
      <c r="A43" s="15" t="s">
        <v>41</v>
      </c>
      <c r="B43" s="5" t="s">
        <v>25</v>
      </c>
      <c r="C43" s="5" t="s">
        <v>20</v>
      </c>
      <c r="D43" s="25">
        <v>75191500</v>
      </c>
      <c r="E43" s="25">
        <v>76075800</v>
      </c>
    </row>
    <row r="44" spans="1:5" s="2" customFormat="1" ht="13.5">
      <c r="A44" s="15" t="s">
        <v>44</v>
      </c>
      <c r="B44" s="5" t="s">
        <v>25</v>
      </c>
      <c r="C44" s="5" t="s">
        <v>22</v>
      </c>
      <c r="D44" s="25">
        <v>19230900</v>
      </c>
      <c r="E44" s="25">
        <v>20430900</v>
      </c>
    </row>
    <row r="45" spans="1:5" s="3" customFormat="1" ht="15" customHeight="1">
      <c r="A45" s="17" t="s">
        <v>14</v>
      </c>
      <c r="B45" s="16" t="s">
        <v>49</v>
      </c>
      <c r="C45" s="16"/>
      <c r="D45" s="24">
        <f t="shared" ref="D45:E45" si="9">D46+D47+D48</f>
        <v>59767400</v>
      </c>
      <c r="E45" s="24">
        <f t="shared" si="9"/>
        <v>60261100</v>
      </c>
    </row>
    <row r="46" spans="1:5" s="2" customFormat="1" ht="15" customHeight="1">
      <c r="A46" s="7" t="s">
        <v>52</v>
      </c>
      <c r="B46" s="5" t="s">
        <v>49</v>
      </c>
      <c r="C46" s="5" t="s">
        <v>19</v>
      </c>
      <c r="D46" s="25">
        <v>54197757</v>
      </c>
      <c r="E46" s="25">
        <v>54691457</v>
      </c>
    </row>
    <row r="47" spans="1:5" s="3" customFormat="1" ht="15.75" customHeight="1">
      <c r="A47" s="6" t="s">
        <v>60</v>
      </c>
      <c r="B47" s="5" t="s">
        <v>49</v>
      </c>
      <c r="C47" s="5" t="s">
        <v>18</v>
      </c>
      <c r="D47" s="25">
        <v>519100</v>
      </c>
      <c r="E47" s="25">
        <v>519100</v>
      </c>
    </row>
    <row r="48" spans="1:5" s="3" customFormat="1" ht="19.5" customHeight="1">
      <c r="A48" s="7" t="s">
        <v>56</v>
      </c>
      <c r="B48" s="5" t="s">
        <v>49</v>
      </c>
      <c r="C48" s="5" t="s">
        <v>31</v>
      </c>
      <c r="D48" s="25">
        <v>5050543</v>
      </c>
      <c r="E48" s="25">
        <v>5050543</v>
      </c>
    </row>
    <row r="49" spans="1:5" s="3" customFormat="1" ht="13.5">
      <c r="A49" s="20" t="s">
        <v>4</v>
      </c>
      <c r="B49" s="16" t="s">
        <v>45</v>
      </c>
      <c r="C49" s="16"/>
      <c r="D49" s="24">
        <f t="shared" ref="D49:E49" si="10">D50</f>
        <v>200000</v>
      </c>
      <c r="E49" s="24">
        <f t="shared" si="10"/>
        <v>200000</v>
      </c>
    </row>
    <row r="50" spans="1:5" s="2" customFormat="1" ht="13.5">
      <c r="A50" s="6" t="s">
        <v>5</v>
      </c>
      <c r="B50" s="5" t="s">
        <v>45</v>
      </c>
      <c r="C50" s="5" t="s">
        <v>19</v>
      </c>
      <c r="D50" s="25">
        <v>200000</v>
      </c>
      <c r="E50" s="25">
        <v>200000</v>
      </c>
    </row>
  </sheetData>
  <mergeCells count="3">
    <mergeCell ref="A3:C3"/>
    <mergeCell ref="A2:E2"/>
    <mergeCell ref="B1:E1"/>
  </mergeCells>
  <phoneticPr fontId="4" type="noConversion"/>
  <pageMargins left="0.78740157480314965" right="0.11811023622047245" top="0.19685039370078741" bottom="0.19685039370078741" header="0.11811023622047245" footer="0.11811023622047245"/>
  <pageSetup paperSize="9" fitToHeight="14" orientation="portrait" r:id="rId1"/>
  <headerFooter alignWithMargins="0"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feu-bud</dc:creator>
  <cp:lastModifiedBy>КошельНЕ</cp:lastModifiedBy>
  <cp:lastPrinted>2020-02-18T09:38:16Z</cp:lastPrinted>
  <dcterms:created xsi:type="dcterms:W3CDTF">2008-10-16T09:22:50Z</dcterms:created>
  <dcterms:modified xsi:type="dcterms:W3CDTF">2020-02-18T09:38:21Z</dcterms:modified>
</cp:coreProperties>
</file>